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Тази_работна_книга" defaultThemeVersion="124226"/>
  <mc:AlternateContent xmlns:mc="http://schemas.openxmlformats.org/markup-compatibility/2006">
    <mc:Choice Requires="x15">
      <x15ac:absPath xmlns:x15ac="http://schemas.microsoft.com/office/spreadsheetml/2010/11/ac" url="G:\CE\01_MS\01_RABOTNI_PAPKI\GEORGI STOYNOV\2024\459-TP-24-CS-У - Метални отпадъци ТР\Документация\"/>
    </mc:Choice>
  </mc:AlternateContent>
  <xr:revisionPtr revIDLastSave="0" documentId="13_ncr:1_{6C5C2C4D-85BD-4D75-A906-B0242272A40D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FP-U" sheetId="4" r:id="rId1"/>
  </sheets>
  <definedNames>
    <definedName name="_xlnm.Print_Area" localSheetId="0">'FP-U'!$A$1:$H$48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4" l="1"/>
  <c r="F16" i="4"/>
  <c r="G16" i="4" s="1"/>
  <c r="F15" i="4"/>
  <c r="G15" i="4" s="1"/>
  <c r="F14" i="4"/>
  <c r="G14" i="4" s="1"/>
  <c r="F13" i="4"/>
  <c r="G13" i="4" s="1"/>
  <c r="F12" i="4"/>
  <c r="G12" i="4" s="1"/>
  <c r="F11" i="4"/>
  <c r="G11" i="4" s="1"/>
  <c r="F10" i="4"/>
  <c r="G10" i="4" s="1"/>
  <c r="G27" i="4"/>
  <c r="G26" i="4"/>
  <c r="G25" i="4"/>
  <c r="G24" i="4"/>
  <c r="G23" i="4"/>
  <c r="G17" i="4" l="1"/>
</calcChain>
</file>

<file path=xl/sharedStrings.xml><?xml version="1.0" encoding="utf-8"?>
<sst xmlns="http://schemas.openxmlformats.org/spreadsheetml/2006/main" count="61" uniqueCount="46">
  <si>
    <t>№</t>
  </si>
  <si>
    <t>ФИНАНСОВО ПРЕДЛОЖЕНИЕ</t>
  </si>
  <si>
    <t>Наименование на отпадъка/вида метал</t>
  </si>
  <si>
    <t>Стойност
в лева, без  ДДС</t>
  </si>
  <si>
    <t>отпадък от мед</t>
  </si>
  <si>
    <t>отпадък от алуминий</t>
  </si>
  <si>
    <t>отпадък от цинк</t>
  </si>
  <si>
    <t>отпадък от олово</t>
  </si>
  <si>
    <t>отпадък от месинг</t>
  </si>
  <si>
    <t>отпадък от бронз</t>
  </si>
  <si>
    <t>Стойност
в лева, без  ДДС*</t>
  </si>
  <si>
    <t>фиксинг на БНБ - BGN/USD</t>
  </si>
  <si>
    <t>USD/t</t>
  </si>
  <si>
    <t>Таблица 1 - формирани цени</t>
  </si>
  <si>
    <t>Обща стойност от таблица 1</t>
  </si>
  <si>
    <t>Таблица 2 - твърди цени</t>
  </si>
  <si>
    <t>Обща стойност от таблица 2</t>
  </si>
  <si>
    <t>Обща стойност за изпълнение на поръчката 
/ Общата стойност от таблица 1 + Общата стойност от таблица 2/</t>
  </si>
  <si>
    <t>Единична цена
в лева за кг./бр., без  ДДС</t>
  </si>
  <si>
    <t>Наименование на отпадъка</t>
  </si>
  <si>
    <t>отпадък от черни метали</t>
  </si>
  <si>
    <t>стомана</t>
  </si>
  <si>
    <t>мед</t>
  </si>
  <si>
    <t>алуминий</t>
  </si>
  <si>
    <t>цинк</t>
  </si>
  <si>
    <t>олово</t>
  </si>
  <si>
    <t>месинг (мед)</t>
  </si>
  <si>
    <t>бронз (мед)</t>
  </si>
  <si>
    <t>Предложените проценти и цени в колона 4 следва да бъдат представени като числа, закръглени до 2-ри знак след десетичната запетая.</t>
  </si>
  <si>
    <t xml:space="preserve">Посочените количества в колона № 3 от горните таблица са ориентировъчни и не са обвързващи. Ще бъдат използвани единствено за ценово сравняване на представените от участниците оферти. </t>
  </si>
  <si>
    <t>Формирана единична цена в лева, без  ДДС*</t>
  </si>
  <si>
    <t>Участник:</t>
  </si>
  <si>
    <t>Дата……………</t>
  </si>
  <si>
    <t>хартия и картон с код 20 01 01</t>
  </si>
  <si>
    <t>отпадък от дърво с код 15 01 03</t>
  </si>
  <si>
    <t>оловни батерии и акумулатори</t>
  </si>
  <si>
    <t>други батерии и акумулатори</t>
  </si>
  <si>
    <t xml:space="preserve">                         /Подпис/печат/</t>
  </si>
  <si>
    <t>Предложените проценти и цени са твърди за срока на действие на договора и включват всички необходими разходи за качественото изпълнение на дейностите, включително всички разходи за използване на специално оборудване и инструменти, предоставяне на съдове за отпадъците, консумативи, помощни и допълнителни услуги, както и разходи за режийни, заплати, извънреден труд, претегляне, транспорт, командировъчни и др., които са необходими, дори ако не са описани подробно поотделно.</t>
  </si>
  <si>
    <t xml:space="preserve">За изпълнение на Поръчка № 459-TP-24-CS-У 
с предмет:  Изкупуване и отвеждане на отпадъци, съдържащи черни и цветни метали, хартия, дърво, батерии и акумулатори, генерирани от обекти на "ЕВН България Топлофикация" ЕАД.
</t>
  </si>
  <si>
    <t>От:</t>
  </si>
  <si>
    <t>Данни към 10.10.2024 г.</t>
  </si>
  <si>
    <t>Предложение в  % от LME Steel Scrap CFR Turkey (Platts) - Closing Prices - CONTRACT - Month 1, съответно 
LME - corresponding Non-ferrous metal - category Official Prices - CONTRACT - CASH - OFFER</t>
  </si>
  <si>
    <t>Прогнозно Количество 
(кг за 2 години)</t>
  </si>
  <si>
    <t>*Общите стойности в лева са изчислени по формулата SmBGN = (%K x LME Steel Scrap CFR Turkey (Platts) - Closing Prices - CONTRACT - Month 1 съответно LME - corresponding Non-ferrous metal - category Official Prices - CONTRACT - CASH - OFFER x F.BNB / 1000, подробно описана в Проекто на договор</t>
  </si>
  <si>
    <t xml:space="preserve">цената на черни метали съгласно Лондонска метална борса (https://www.lme.com/Metals/Ferrous/Steel-Scrap)  при условие LME - Steel Scrap CFR Turkey (Platts) - Closing Prices - CONTRACT - Month 1
цената на цветни метали съгласно Лондонска метална борса (https://www.lme.com/en-GB/Metals/Non-ferrous)  при условие LME - corresponding Non-ferrous metal - category Official Prices - CONTRACT - CASH - OFFER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</si>
</sst>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л_в_-;\-* #,##0.00\ _л_в_-;_-* &quot;-&quot;??\ _л_в_-;_-@_-"/>
    <numFmt numFmtId="165" formatCode="_-&quot;€&quot;\ * #,##0.00_-;\-&quot;€&quot;\ * #,##0.00_-;_-&quot;€&quot;\ * &quot;-&quot;??_-;_-@_-"/>
    <numFmt numFmtId="166" formatCode="_-* #,##0\ _л_в_-;\-* #,##0\ _л_в_-;_-* &quot;-&quot;??\ _л_в_-;_-@_-"/>
  </numFmts>
  <fonts count="16">
    <font>
      <sz val="10"/>
      <name val="Arial"/>
      <charset val="204"/>
    </font>
    <font>
      <sz val="10"/>
      <name val="Arial"/>
      <charset val="204"/>
    </font>
    <font>
      <sz val="10"/>
      <name val="Frutiger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Frutiger Next for EVN Light"/>
      <family val="2"/>
    </font>
    <font>
      <i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0"/>
      <name val="Frutiger Next for EVN Light"/>
      <family val="2"/>
    </font>
    <font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rgb="FFFF0000"/>
      <name val="Frutiger Next for EVN Light"/>
      <family val="2"/>
    </font>
    <font>
      <sz val="8"/>
      <color rgb="FFFF0000"/>
      <name val="Frutiger Next for EVN Light"/>
      <family val="2"/>
    </font>
    <font>
      <i/>
      <sz val="8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0" fontId="5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2">
    <xf numFmtId="0" fontId="0" fillId="0" borderId="0" xfId="0"/>
    <xf numFmtId="0" fontId="6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5" fillId="0" borderId="0" xfId="0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13" fillId="0" borderId="0" xfId="0" applyFont="1" applyAlignment="1" applyProtection="1">
      <alignment vertical="top"/>
      <protection locked="0"/>
    </xf>
    <xf numFmtId="0" fontId="13" fillId="0" borderId="0" xfId="0" applyFont="1" applyProtection="1">
      <protection locked="0"/>
    </xf>
    <xf numFmtId="0" fontId="14" fillId="0" borderId="0" xfId="0" applyFont="1" applyAlignment="1" applyProtection="1">
      <alignment vertical="top"/>
      <protection locked="0"/>
    </xf>
    <xf numFmtId="0" fontId="3" fillId="0" borderId="0" xfId="0" applyFont="1" applyAlignment="1" applyProtection="1">
      <alignment vertical="top"/>
      <protection locked="0"/>
    </xf>
    <xf numFmtId="4" fontId="3" fillId="0" borderId="0" xfId="0" applyNumberFormat="1" applyFont="1" applyAlignment="1" applyProtection="1">
      <alignment vertical="top"/>
      <protection locked="0"/>
    </xf>
    <xf numFmtId="4" fontId="5" fillId="0" borderId="0" xfId="0" applyNumberFormat="1" applyFont="1" applyAlignment="1" applyProtection="1">
      <alignment vertical="top" wrapText="1"/>
      <protection locked="0"/>
    </xf>
    <xf numFmtId="0" fontId="5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center" vertical="top"/>
      <protection locked="0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/>
    </xf>
    <xf numFmtId="0" fontId="9" fillId="0" borderId="4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13" fillId="0" borderId="0" xfId="0" applyFont="1" applyAlignment="1">
      <alignment vertical="top"/>
    </xf>
    <xf numFmtId="0" fontId="5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7" fillId="0" borderId="10" xfId="0" applyFont="1" applyBorder="1" applyAlignment="1">
      <alignment vertical="center" wrapText="1"/>
    </xf>
    <xf numFmtId="0" fontId="5" fillId="0" borderId="11" xfId="0" applyFont="1" applyBorder="1" applyAlignment="1">
      <alignment vertical="top" wrapText="1"/>
    </xf>
    <xf numFmtId="166" fontId="11" fillId="0" borderId="10" xfId="3" applyNumberFormat="1" applyFont="1" applyFill="1" applyBorder="1" applyAlignment="1" applyProtection="1">
      <alignment horizontal="right" vertical="top"/>
    </xf>
    <xf numFmtId="0" fontId="5" fillId="0" borderId="9" xfId="0" applyFont="1" applyBorder="1" applyAlignment="1">
      <alignment horizontal="center" vertical="top" wrapText="1"/>
    </xf>
    <xf numFmtId="0" fontId="5" fillId="0" borderId="12" xfId="0" applyFont="1" applyBorder="1" applyAlignment="1">
      <alignment vertical="top" wrapText="1"/>
    </xf>
    <xf numFmtId="0" fontId="7" fillId="0" borderId="13" xfId="0" applyFont="1" applyBorder="1" applyAlignment="1">
      <alignment vertical="center" wrapText="1"/>
    </xf>
    <xf numFmtId="0" fontId="5" fillId="0" borderId="14" xfId="0" applyFont="1" applyBorder="1" applyAlignment="1">
      <alignment horizontal="center" vertical="top"/>
    </xf>
    <xf numFmtId="0" fontId="5" fillId="0" borderId="15" xfId="0" applyFont="1" applyBorder="1" applyAlignment="1">
      <alignment vertical="top" wrapText="1"/>
    </xf>
    <xf numFmtId="4" fontId="5" fillId="0" borderId="16" xfId="0" applyNumberFormat="1" applyFont="1" applyBorder="1"/>
    <xf numFmtId="4" fontId="5" fillId="0" borderId="17" xfId="0" applyNumberFormat="1" applyFont="1" applyBorder="1" applyAlignment="1">
      <alignment vertical="top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4" fontId="5" fillId="0" borderId="0" xfId="0" applyNumberFormat="1" applyFont="1" applyAlignment="1">
      <alignment vertical="top"/>
    </xf>
    <xf numFmtId="0" fontId="8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4" fontId="11" fillId="2" borderId="17" xfId="0" applyNumberFormat="1" applyFont="1" applyFill="1" applyBorder="1" applyAlignment="1">
      <alignment vertical="top"/>
    </xf>
    <xf numFmtId="0" fontId="5" fillId="0" borderId="0" xfId="0" applyFont="1" applyAlignment="1">
      <alignment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4" fontId="11" fillId="2" borderId="0" xfId="0" applyNumberFormat="1" applyFont="1" applyFill="1" applyAlignment="1">
      <alignment vertical="top"/>
    </xf>
    <xf numFmtId="0" fontId="0" fillId="0" borderId="0" xfId="0" applyAlignment="1">
      <alignment vertical="top"/>
    </xf>
    <xf numFmtId="0" fontId="5" fillId="0" borderId="5" xfId="0" applyFont="1" applyBorder="1" applyAlignment="1">
      <alignment horizontal="center" vertical="top" wrapText="1"/>
    </xf>
    <xf numFmtId="0" fontId="12" fillId="0" borderId="0" xfId="0" quotePrefix="1" applyFont="1" applyAlignment="1">
      <alignment horizontal="left"/>
    </xf>
    <xf numFmtId="166" fontId="11" fillId="0" borderId="10" xfId="3" applyNumberFormat="1" applyFont="1" applyFill="1" applyBorder="1" applyAlignment="1">
      <alignment horizontal="right"/>
    </xf>
    <xf numFmtId="166" fontId="11" fillId="0" borderId="10" xfId="3" applyNumberFormat="1" applyFont="1" applyFill="1" applyBorder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5" fillId="0" borderId="19" xfId="0" applyFont="1" applyBorder="1" applyAlignment="1">
      <alignment horizontal="center" vertical="top"/>
    </xf>
    <xf numFmtId="0" fontId="4" fillId="0" borderId="19" xfId="0" applyFont="1" applyBorder="1" applyAlignment="1">
      <alignment horizontal="center" vertical="top"/>
    </xf>
    <xf numFmtId="14" fontId="12" fillId="0" borderId="0" xfId="0" applyNumberFormat="1" applyFont="1" applyProtection="1">
      <protection locked="0"/>
    </xf>
    <xf numFmtId="0" fontId="5" fillId="0" borderId="3" xfId="0" applyFont="1" applyBorder="1" applyAlignment="1">
      <alignment horizontal="center" vertical="top" wrapText="1"/>
    </xf>
    <xf numFmtId="2" fontId="5" fillId="0" borderId="20" xfId="0" applyNumberFormat="1" applyFont="1" applyBorder="1" applyAlignment="1">
      <alignment vertical="top"/>
    </xf>
    <xf numFmtId="0" fontId="10" fillId="0" borderId="0" xfId="0" applyFont="1" applyAlignment="1">
      <alignment vertical="top"/>
    </xf>
    <xf numFmtId="0" fontId="10" fillId="0" borderId="0" xfId="0" applyFont="1" applyAlignment="1" applyProtection="1">
      <alignment vertical="top"/>
      <protection locked="0"/>
    </xf>
    <xf numFmtId="0" fontId="6" fillId="0" borderId="0" xfId="0" applyFont="1" applyAlignment="1">
      <alignment vertical="top"/>
    </xf>
    <xf numFmtId="9" fontId="5" fillId="0" borderId="10" xfId="4" applyFont="1" applyFill="1" applyBorder="1" applyAlignment="1" applyProtection="1">
      <protection locked="0"/>
    </xf>
    <xf numFmtId="9" fontId="5" fillId="0" borderId="10" xfId="4" applyFont="1" applyFill="1" applyBorder="1" applyAlignment="1" applyProtection="1">
      <alignment vertical="top"/>
      <protection locked="0"/>
    </xf>
    <xf numFmtId="9" fontId="5" fillId="0" borderId="13" xfId="4" applyFont="1" applyFill="1" applyBorder="1" applyAlignment="1" applyProtection="1">
      <alignment vertical="top"/>
      <protection locked="0"/>
    </xf>
    <xf numFmtId="0" fontId="7" fillId="0" borderId="7" xfId="2" applyFont="1" applyBorder="1" applyAlignment="1">
      <alignment vertical="center" wrapText="1"/>
    </xf>
    <xf numFmtId="0" fontId="7" fillId="0" borderId="11" xfId="2" applyFont="1" applyBorder="1" applyAlignment="1">
      <alignment vertical="top" wrapText="1"/>
    </xf>
    <xf numFmtId="0" fontId="7" fillId="0" borderId="10" xfId="2" applyFont="1" applyBorder="1" applyAlignment="1">
      <alignment vertical="center" wrapText="1"/>
    </xf>
    <xf numFmtId="0" fontId="7" fillId="0" borderId="12" xfId="2" applyFont="1" applyBorder="1" applyAlignment="1">
      <alignment vertical="top" wrapText="1"/>
    </xf>
    <xf numFmtId="0" fontId="7" fillId="0" borderId="21" xfId="2" applyFont="1" applyBorder="1" applyAlignment="1">
      <alignment vertical="center" wrapText="1"/>
    </xf>
    <xf numFmtId="0" fontId="7" fillId="0" borderId="22" xfId="2" applyFont="1" applyBorder="1" applyAlignment="1">
      <alignment vertical="top" wrapText="1"/>
    </xf>
    <xf numFmtId="0" fontId="4" fillId="0" borderId="0" xfId="0" applyFont="1" applyAlignment="1" applyProtection="1">
      <alignment horizontal="left"/>
      <protection locked="0"/>
    </xf>
    <xf numFmtId="2" fontId="10" fillId="2" borderId="0" xfId="0" applyNumberFormat="1" applyFont="1" applyFill="1" applyAlignment="1">
      <alignment vertical="top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5" fillId="0" borderId="0" xfId="0" applyFont="1" applyAlignment="1" applyProtection="1">
      <alignment horizontal="left" vertical="top" wrapText="1"/>
      <protection locked="0"/>
    </xf>
    <xf numFmtId="0" fontId="6" fillId="0" borderId="0" xfId="0" applyFont="1" applyAlignment="1">
      <alignment horizontal="center" vertical="top"/>
    </xf>
    <xf numFmtId="0" fontId="5" fillId="0" borderId="27" xfId="0" applyFont="1" applyBorder="1" applyAlignment="1">
      <alignment horizontal="left" vertical="top"/>
    </xf>
    <xf numFmtId="4" fontId="5" fillId="0" borderId="23" xfId="0" applyNumberFormat="1" applyFont="1" applyBorder="1" applyAlignment="1" applyProtection="1">
      <alignment horizontal="center" vertical="top"/>
      <protection locked="0"/>
    </xf>
    <xf numFmtId="4" fontId="5" fillId="0" borderId="24" xfId="0" applyNumberFormat="1" applyFont="1" applyBorder="1" applyAlignment="1" applyProtection="1">
      <alignment horizontal="center" vertical="top"/>
      <protection locked="0"/>
    </xf>
    <xf numFmtId="0" fontId="5" fillId="0" borderId="25" xfId="0" applyFont="1" applyBorder="1" applyAlignment="1">
      <alignment horizontal="center" vertical="top" wrapText="1"/>
    </xf>
    <xf numFmtId="0" fontId="5" fillId="0" borderId="26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25" xfId="0" applyFont="1" applyBorder="1" applyAlignment="1">
      <alignment horizontal="center" vertical="top"/>
    </xf>
    <xf numFmtId="0" fontId="5" fillId="0" borderId="26" xfId="0" applyFont="1" applyBorder="1" applyAlignment="1">
      <alignment horizontal="center" vertical="top"/>
    </xf>
    <xf numFmtId="0" fontId="5" fillId="0" borderId="19" xfId="0" applyFont="1" applyBorder="1" applyAlignment="1">
      <alignment horizontal="center" vertical="top"/>
    </xf>
    <xf numFmtId="0" fontId="4" fillId="0" borderId="25" xfId="0" applyFont="1" applyBorder="1" applyAlignment="1">
      <alignment horizontal="center" vertical="top"/>
    </xf>
    <xf numFmtId="0" fontId="4" fillId="0" borderId="26" xfId="0" applyFont="1" applyBorder="1" applyAlignment="1">
      <alignment horizontal="center" vertical="top"/>
    </xf>
    <xf numFmtId="0" fontId="4" fillId="0" borderId="2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15" fillId="0" borderId="8" xfId="0" applyFont="1" applyBorder="1" applyAlignment="1">
      <alignment horizontal="left" vertical="top" wrapText="1"/>
    </xf>
  </cellXfs>
  <cellStyles count="5">
    <cellStyle name="Euro" xfId="1" xr:uid="{00000000-0005-0000-0000-000001000000}"/>
    <cellStyle name="Normal 2" xfId="2" xr:uid="{00000000-0005-0000-0000-000003000000}"/>
    <cellStyle name="Запетая" xfId="3" builtinId="3"/>
    <cellStyle name="Нормален" xfId="0" builtinId="0"/>
    <cellStyle name="Процент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8"/>
  <sheetViews>
    <sheetView tabSelected="1" view="pageBreakPreview" topLeftCell="A29" zoomScale="145" zoomScaleNormal="100" zoomScaleSheetLayoutView="145" workbookViewId="0">
      <selection activeCell="B35" sqref="B35"/>
    </sheetView>
  </sheetViews>
  <sheetFormatPr defaultColWidth="9.140625" defaultRowHeight="12.75"/>
  <cols>
    <col min="1" max="1" width="3.28515625" style="13" customWidth="1"/>
    <col min="2" max="2" width="41.42578125" style="2" customWidth="1"/>
    <col min="3" max="3" width="5.85546875" style="2" hidden="1" customWidth="1"/>
    <col min="4" max="4" width="10.85546875" style="2" customWidth="1"/>
    <col min="5" max="5" width="25.85546875" style="2" customWidth="1"/>
    <col min="6" max="6" width="14.42578125" style="2" customWidth="1"/>
    <col min="7" max="7" width="16.7109375" style="2" customWidth="1"/>
    <col min="8" max="8" width="13.5703125" style="2" hidden="1" customWidth="1"/>
    <col min="9" max="9" width="10.7109375" style="2" customWidth="1"/>
    <col min="10" max="16384" width="9.140625" style="2"/>
  </cols>
  <sheetData>
    <row r="1" spans="1:11" ht="15" customHeight="1">
      <c r="A1" s="86" t="s">
        <v>1</v>
      </c>
      <c r="B1" s="86"/>
      <c r="C1" s="86"/>
      <c r="D1" s="86"/>
      <c r="E1" s="86"/>
      <c r="F1" s="86"/>
      <c r="G1" s="86"/>
      <c r="H1" s="67"/>
      <c r="I1" s="1"/>
    </row>
    <row r="2" spans="1:11" ht="15" customHeight="1">
      <c r="A2" s="79"/>
      <c r="B2" s="79"/>
      <c r="C2" s="79"/>
      <c r="D2" s="79"/>
      <c r="E2" s="79"/>
      <c r="F2" s="79"/>
      <c r="G2" s="79"/>
      <c r="H2" s="67"/>
      <c r="I2" s="1"/>
    </row>
    <row r="3" spans="1:11">
      <c r="A3" s="87" t="s">
        <v>40</v>
      </c>
      <c r="B3" s="87"/>
      <c r="C3" s="87"/>
      <c r="D3" s="87"/>
      <c r="E3" s="87"/>
      <c r="F3" s="87"/>
      <c r="G3" s="87"/>
      <c r="H3" s="54"/>
    </row>
    <row r="4" spans="1:11" ht="15" customHeight="1">
      <c r="A4" s="85"/>
      <c r="B4" s="85"/>
      <c r="C4" s="85"/>
      <c r="D4" s="85"/>
      <c r="E4" s="85"/>
      <c r="F4" s="85"/>
      <c r="G4" s="85"/>
      <c r="H4" s="3"/>
      <c r="I4" s="3"/>
    </row>
    <row r="5" spans="1:11" ht="44.25" customHeight="1">
      <c r="A5" s="80" t="s">
        <v>39</v>
      </c>
      <c r="B5" s="80"/>
      <c r="C5" s="80"/>
      <c r="D5" s="80"/>
      <c r="E5" s="80"/>
      <c r="F5" s="80"/>
      <c r="G5" s="80"/>
      <c r="H5" s="80"/>
      <c r="I5" s="4"/>
    </row>
    <row r="6" spans="1:11" ht="8.25" customHeight="1" thickBot="1">
      <c r="A6" s="15"/>
      <c r="B6" s="15"/>
      <c r="C6" s="14"/>
      <c r="D6" s="14"/>
      <c r="E6" s="14"/>
      <c r="F6" s="14"/>
      <c r="G6" s="14"/>
      <c r="H6" s="14"/>
      <c r="I6" s="5"/>
    </row>
    <row r="7" spans="1:11" ht="12.75" customHeight="1" thickBot="1">
      <c r="A7" s="90" t="s">
        <v>13</v>
      </c>
      <c r="B7" s="91"/>
      <c r="C7" s="91"/>
      <c r="D7" s="91"/>
      <c r="E7" s="91"/>
      <c r="F7" s="91"/>
      <c r="G7" s="92"/>
      <c r="H7" s="14"/>
      <c r="I7" s="5"/>
    </row>
    <row r="8" spans="1:11" ht="123.75" customHeight="1" thickBot="1">
      <c r="A8" s="16" t="s">
        <v>0</v>
      </c>
      <c r="B8" s="99" t="s">
        <v>2</v>
      </c>
      <c r="C8" s="100"/>
      <c r="D8" s="55" t="s">
        <v>43</v>
      </c>
      <c r="E8" s="55" t="s">
        <v>42</v>
      </c>
      <c r="F8" s="63" t="s">
        <v>30</v>
      </c>
      <c r="G8" s="17" t="s">
        <v>10</v>
      </c>
      <c r="H8" s="56"/>
      <c r="I8" s="62"/>
    </row>
    <row r="9" spans="1:11" ht="14.25" customHeight="1" thickBot="1">
      <c r="A9" s="18">
        <v>1</v>
      </c>
      <c r="B9" s="19">
        <v>2</v>
      </c>
      <c r="C9" s="20"/>
      <c r="D9" s="21">
        <v>3</v>
      </c>
      <c r="E9" s="22">
        <v>4</v>
      </c>
      <c r="F9" s="22">
        <v>5</v>
      </c>
      <c r="G9" s="23">
        <v>6</v>
      </c>
      <c r="H9" s="24"/>
      <c r="I9" s="6"/>
      <c r="J9" s="6"/>
    </row>
    <row r="10" spans="1:11" ht="14.25" thickBot="1">
      <c r="A10" s="25">
        <v>1</v>
      </c>
      <c r="B10" s="26" t="s">
        <v>20</v>
      </c>
      <c r="C10" s="27"/>
      <c r="D10" s="57">
        <v>35000</v>
      </c>
      <c r="E10" s="68"/>
      <c r="F10" s="37">
        <f>ROUND(E10*D37*D35/1000,2)</f>
        <v>0</v>
      </c>
      <c r="G10" s="37">
        <f t="shared" ref="G10:G16" si="0">F10*D10</f>
        <v>0</v>
      </c>
      <c r="H10" s="7"/>
      <c r="I10" s="7"/>
      <c r="J10" s="6"/>
    </row>
    <row r="11" spans="1:11" s="9" customFormat="1" ht="13.5" customHeight="1">
      <c r="A11" s="28">
        <v>2</v>
      </c>
      <c r="B11" s="29" t="s">
        <v>4</v>
      </c>
      <c r="C11" s="30"/>
      <c r="D11" s="58">
        <v>300</v>
      </c>
      <c r="E11" s="69"/>
      <c r="F11" s="37">
        <f>ROUND(E11*D38*D35/1000,2)</f>
        <v>0</v>
      </c>
      <c r="G11" s="37">
        <f t="shared" si="0"/>
        <v>0</v>
      </c>
      <c r="H11" s="7"/>
      <c r="I11" s="6"/>
      <c r="J11" s="6"/>
      <c r="K11" s="2"/>
    </row>
    <row r="12" spans="1:11" s="9" customFormat="1" ht="13.5">
      <c r="A12" s="32">
        <v>3</v>
      </c>
      <c r="B12" s="29" t="s">
        <v>5</v>
      </c>
      <c r="C12" s="33"/>
      <c r="D12" s="58">
        <v>3000</v>
      </c>
      <c r="E12" s="69"/>
      <c r="F12" s="37">
        <f>ROUND(E12*D39*D35/1000,2)</f>
        <v>0</v>
      </c>
      <c r="G12" s="37">
        <f t="shared" si="0"/>
        <v>0</v>
      </c>
      <c r="H12" s="7"/>
      <c r="I12" s="6"/>
      <c r="J12" s="8"/>
    </row>
    <row r="13" spans="1:11" s="9" customFormat="1" ht="13.5">
      <c r="A13" s="28">
        <v>4</v>
      </c>
      <c r="B13" s="29" t="s">
        <v>6</v>
      </c>
      <c r="C13" s="33"/>
      <c r="D13" s="58">
        <v>100</v>
      </c>
      <c r="E13" s="69"/>
      <c r="F13" s="37">
        <f>ROUND(E13*D40*D35/1000,2)</f>
        <v>0</v>
      </c>
      <c r="G13" s="37">
        <f t="shared" si="0"/>
        <v>0</v>
      </c>
      <c r="H13" s="7"/>
      <c r="I13" s="6"/>
      <c r="J13" s="8"/>
    </row>
    <row r="14" spans="1:11" s="9" customFormat="1" ht="13.5">
      <c r="A14" s="28">
        <v>5</v>
      </c>
      <c r="B14" s="34" t="s">
        <v>7</v>
      </c>
      <c r="C14" s="33"/>
      <c r="D14" s="58">
        <v>100</v>
      </c>
      <c r="E14" s="69"/>
      <c r="F14" s="37">
        <f>ROUND(E14*D41*D35/1000,2)</f>
        <v>0</v>
      </c>
      <c r="G14" s="37">
        <f t="shared" si="0"/>
        <v>0</v>
      </c>
      <c r="H14" s="7"/>
      <c r="I14" s="6"/>
      <c r="J14"/>
    </row>
    <row r="15" spans="1:11" s="9" customFormat="1" ht="13.5">
      <c r="A15" s="28">
        <v>6</v>
      </c>
      <c r="B15" s="29" t="s">
        <v>8</v>
      </c>
      <c r="C15" s="33"/>
      <c r="D15" s="58">
        <v>100</v>
      </c>
      <c r="E15" s="69"/>
      <c r="F15" s="37">
        <f>ROUND(E15*D42*D35/1000,2)</f>
        <v>0</v>
      </c>
      <c r="G15" s="37">
        <f t="shared" si="0"/>
        <v>0</v>
      </c>
      <c r="H15" s="7"/>
      <c r="I15" s="6"/>
      <c r="J15" s="8"/>
    </row>
    <row r="16" spans="1:11" s="9" customFormat="1" ht="14.25" thickBot="1">
      <c r="A16" s="35">
        <v>7</v>
      </c>
      <c r="B16" s="34" t="s">
        <v>9</v>
      </c>
      <c r="C16" s="36"/>
      <c r="D16" s="58">
        <v>100</v>
      </c>
      <c r="E16" s="70"/>
      <c r="F16" s="37">
        <f>ROUND(E16*D43*D35/1000,2)</f>
        <v>0</v>
      </c>
      <c r="G16" s="37">
        <f t="shared" si="0"/>
        <v>0</v>
      </c>
      <c r="H16" s="7"/>
      <c r="I16" s="6"/>
      <c r="J16" s="8"/>
    </row>
    <row r="17" spans="1:10" s="9" customFormat="1" ht="13.5" thickBot="1">
      <c r="A17" s="93" t="s">
        <v>14</v>
      </c>
      <c r="B17" s="94"/>
      <c r="C17" s="94"/>
      <c r="D17" s="94"/>
      <c r="E17" s="94"/>
      <c r="F17" s="60"/>
      <c r="G17" s="38">
        <f>SUM(G10:G16)</f>
        <v>0</v>
      </c>
      <c r="J17" s="8"/>
    </row>
    <row r="18" spans="1:10" s="9" customFormat="1" ht="24" customHeight="1">
      <c r="A18" s="101" t="s">
        <v>44</v>
      </c>
      <c r="B18" s="101"/>
      <c r="C18" s="101"/>
      <c r="D18" s="101"/>
      <c r="E18" s="101"/>
      <c r="F18" s="101"/>
      <c r="G18" s="101"/>
    </row>
    <row r="19" spans="1:10" s="9" customFormat="1" ht="6.75" customHeight="1" thickBot="1">
      <c r="A19" s="14"/>
      <c r="B19" s="39"/>
      <c r="C19" s="40"/>
      <c r="D19" s="41"/>
      <c r="E19" s="42"/>
      <c r="F19" s="42"/>
      <c r="G19" s="42"/>
      <c r="H19" s="10"/>
    </row>
    <row r="20" spans="1:10" s="9" customFormat="1" ht="14.25" customHeight="1" thickBot="1">
      <c r="A20" s="93" t="s">
        <v>15</v>
      </c>
      <c r="B20" s="94"/>
      <c r="C20" s="94"/>
      <c r="D20" s="94"/>
      <c r="E20" s="94"/>
      <c r="F20" s="94"/>
      <c r="G20" s="95"/>
      <c r="H20" s="10"/>
    </row>
    <row r="21" spans="1:10" s="9" customFormat="1" ht="51.75" thickBot="1">
      <c r="A21" s="16" t="s">
        <v>0</v>
      </c>
      <c r="B21" s="99" t="s">
        <v>19</v>
      </c>
      <c r="C21" s="100"/>
      <c r="D21" s="55" t="s">
        <v>43</v>
      </c>
      <c r="E21" s="81" t="s">
        <v>18</v>
      </c>
      <c r="F21" s="82"/>
      <c r="G21" s="17" t="s">
        <v>3</v>
      </c>
    </row>
    <row r="22" spans="1:10" s="9" customFormat="1" ht="13.5" customHeight="1" thickBot="1">
      <c r="A22" s="43">
        <v>1</v>
      </c>
      <c r="B22" s="44">
        <v>2</v>
      </c>
      <c r="C22" s="45"/>
      <c r="D22" s="46">
        <v>3</v>
      </c>
      <c r="E22" s="83">
        <v>4</v>
      </c>
      <c r="F22" s="84"/>
      <c r="G22" s="47">
        <v>5</v>
      </c>
    </row>
    <row r="23" spans="1:10" s="9" customFormat="1" ht="13.5">
      <c r="A23" s="48">
        <v>8</v>
      </c>
      <c r="B23" s="71" t="s">
        <v>33</v>
      </c>
      <c r="C23" s="72"/>
      <c r="D23" s="31">
        <v>750</v>
      </c>
      <c r="E23" s="88"/>
      <c r="F23" s="89"/>
      <c r="G23" s="64">
        <f>ROUND(D23*E23,2)</f>
        <v>0</v>
      </c>
    </row>
    <row r="24" spans="1:10" s="9" customFormat="1" ht="13.5">
      <c r="A24" s="28">
        <v>9</v>
      </c>
      <c r="B24" s="73" t="s">
        <v>34</v>
      </c>
      <c r="C24" s="74"/>
      <c r="D24" s="31">
        <v>3000</v>
      </c>
      <c r="E24" s="88"/>
      <c r="F24" s="89"/>
      <c r="G24" s="64">
        <f>ROUND(D24*E24,2)</f>
        <v>0</v>
      </c>
    </row>
    <row r="25" spans="1:10" s="9" customFormat="1" ht="13.5">
      <c r="A25" s="28">
        <v>10</v>
      </c>
      <c r="B25" s="73" t="s">
        <v>35</v>
      </c>
      <c r="C25" s="74"/>
      <c r="D25" s="31">
        <v>1200</v>
      </c>
      <c r="E25" s="88"/>
      <c r="F25" s="89"/>
      <c r="G25" s="64">
        <f>ROUND(D25*E25,2)</f>
        <v>0</v>
      </c>
    </row>
    <row r="26" spans="1:10" s="9" customFormat="1" ht="14.25" thickBot="1">
      <c r="A26" s="28">
        <v>11</v>
      </c>
      <c r="B26" s="75" t="s">
        <v>36</v>
      </c>
      <c r="C26" s="76"/>
      <c r="D26" s="31">
        <v>150</v>
      </c>
      <c r="E26" s="88"/>
      <c r="F26" s="89"/>
      <c r="G26" s="64">
        <f>ROUND(D26*E26,2)</f>
        <v>0</v>
      </c>
    </row>
    <row r="27" spans="1:10" s="9" customFormat="1" ht="13.5" thickBot="1">
      <c r="A27" s="96" t="s">
        <v>16</v>
      </c>
      <c r="B27" s="97"/>
      <c r="C27" s="97"/>
      <c r="D27" s="97"/>
      <c r="E27" s="97"/>
      <c r="F27" s="61"/>
      <c r="G27" s="49">
        <f>SUM(G23:G26)</f>
        <v>0</v>
      </c>
      <c r="H27" s="11"/>
    </row>
    <row r="28" spans="1:10" ht="13.5" thickBot="1">
      <c r="A28" s="14"/>
      <c r="B28" s="50"/>
      <c r="C28" s="50"/>
      <c r="D28" s="50"/>
      <c r="E28" s="50"/>
      <c r="F28" s="50"/>
      <c r="G28" s="50"/>
      <c r="H28" s="12"/>
      <c r="I28" s="12"/>
    </row>
    <row r="29" spans="1:10" ht="30.75" customHeight="1" thickBot="1">
      <c r="A29" s="98" t="s">
        <v>17</v>
      </c>
      <c r="B29" s="97"/>
      <c r="C29" s="97"/>
      <c r="D29" s="97"/>
      <c r="E29" s="97"/>
      <c r="F29" s="61"/>
      <c r="G29" s="49">
        <f>G17+G27</f>
        <v>0</v>
      </c>
      <c r="H29" s="12"/>
      <c r="I29" s="12"/>
    </row>
    <row r="30" spans="1:10" ht="12" customHeight="1">
      <c r="A30" s="51"/>
      <c r="B30" s="52"/>
      <c r="C30" s="52"/>
      <c r="D30" s="52"/>
      <c r="E30" s="52"/>
      <c r="F30" s="52"/>
      <c r="G30" s="53"/>
      <c r="H30" s="12"/>
      <c r="I30" s="12"/>
    </row>
    <row r="31" spans="1:10" ht="27" customHeight="1">
      <c r="A31" s="80" t="s">
        <v>29</v>
      </c>
      <c r="B31" s="80"/>
      <c r="C31" s="80"/>
      <c r="D31" s="80"/>
      <c r="E31" s="80"/>
      <c r="F31" s="80"/>
      <c r="G31" s="80"/>
      <c r="H31" s="80"/>
      <c r="I31" s="3"/>
    </row>
    <row r="32" spans="1:10" ht="25.5" customHeight="1">
      <c r="A32" s="80" t="s">
        <v>28</v>
      </c>
      <c r="B32" s="80"/>
      <c r="C32" s="80"/>
      <c r="D32" s="80"/>
      <c r="E32" s="80"/>
      <c r="F32" s="80"/>
      <c r="G32" s="80"/>
      <c r="H32" s="80"/>
      <c r="I32" s="12"/>
    </row>
    <row r="33" spans="1:9" ht="66" customHeight="1">
      <c r="A33" s="80" t="s">
        <v>38</v>
      </c>
      <c r="B33" s="80"/>
      <c r="C33" s="80"/>
      <c r="D33" s="80"/>
      <c r="E33" s="80"/>
      <c r="F33" s="80"/>
      <c r="G33" s="80"/>
      <c r="H33" s="80"/>
      <c r="I33" s="12"/>
    </row>
    <row r="34" spans="1:9" ht="14.25" customHeight="1">
      <c r="A34" s="59"/>
      <c r="B34" s="59"/>
      <c r="C34" s="59"/>
      <c r="D34" s="59"/>
      <c r="E34" s="59"/>
      <c r="F34" s="59"/>
      <c r="G34" s="59"/>
      <c r="H34" s="59"/>
      <c r="I34" s="12"/>
    </row>
    <row r="35" spans="1:9" ht="13.5">
      <c r="A35" s="40"/>
      <c r="B35" s="77" t="s">
        <v>41</v>
      </c>
      <c r="C35" s="12"/>
      <c r="D35" s="65">
        <v>1.7890900000000001</v>
      </c>
      <c r="E35" s="66" t="s">
        <v>11</v>
      </c>
      <c r="F35" s="66"/>
      <c r="G35" s="40"/>
      <c r="H35" s="3"/>
      <c r="I35" s="3"/>
    </row>
    <row r="36" spans="1:9" ht="59.25" customHeight="1" thickBot="1">
      <c r="A36" s="80" t="s">
        <v>45</v>
      </c>
      <c r="B36" s="80"/>
      <c r="C36" s="80"/>
      <c r="D36" s="80"/>
      <c r="E36" s="80"/>
      <c r="F36" s="80"/>
      <c r="G36" s="80"/>
      <c r="H36" s="80"/>
      <c r="I36" s="12"/>
    </row>
    <row r="37" spans="1:9" ht="13.5">
      <c r="A37" s="40"/>
      <c r="B37" s="26" t="s">
        <v>21</v>
      </c>
      <c r="C37" s="7" t="s">
        <v>12</v>
      </c>
      <c r="D37" s="78">
        <v>387</v>
      </c>
      <c r="E37" s="65" t="s">
        <v>12</v>
      </c>
      <c r="F37" s="7"/>
      <c r="G37" s="40"/>
      <c r="H37" s="12"/>
      <c r="I37" s="12"/>
    </row>
    <row r="38" spans="1:9" ht="13.5">
      <c r="A38" s="14"/>
      <c r="B38" s="29" t="s">
        <v>22</v>
      </c>
      <c r="C38" s="6" t="s">
        <v>12</v>
      </c>
      <c r="D38" s="78">
        <v>9507</v>
      </c>
      <c r="E38" s="65" t="s">
        <v>12</v>
      </c>
      <c r="F38" s="6"/>
      <c r="G38" s="50"/>
      <c r="H38" s="12"/>
      <c r="I38" s="12"/>
    </row>
    <row r="39" spans="1:9" ht="13.5">
      <c r="B39" s="29" t="s">
        <v>23</v>
      </c>
      <c r="C39" s="6" t="s">
        <v>12</v>
      </c>
      <c r="D39" s="78">
        <v>2550.5</v>
      </c>
      <c r="E39" s="65" t="s">
        <v>12</v>
      </c>
    </row>
    <row r="40" spans="1:9" ht="13.5">
      <c r="B40" s="29" t="s">
        <v>24</v>
      </c>
      <c r="C40" s="6" t="s">
        <v>12</v>
      </c>
      <c r="D40" s="78">
        <v>3017</v>
      </c>
      <c r="E40" s="65" t="s">
        <v>12</v>
      </c>
    </row>
    <row r="41" spans="1:9" ht="13.5">
      <c r="B41" s="34" t="s">
        <v>25</v>
      </c>
      <c r="C41" s="6" t="s">
        <v>12</v>
      </c>
      <c r="D41" s="78">
        <v>2008</v>
      </c>
      <c r="E41" s="65" t="s">
        <v>12</v>
      </c>
    </row>
    <row r="42" spans="1:9" ht="13.5">
      <c r="B42" s="29" t="s">
        <v>26</v>
      </c>
      <c r="C42" s="6" t="s">
        <v>12</v>
      </c>
      <c r="D42" s="78">
        <v>9507</v>
      </c>
      <c r="E42" s="65" t="s">
        <v>12</v>
      </c>
    </row>
    <row r="43" spans="1:9" ht="13.5">
      <c r="B43" s="29" t="s">
        <v>27</v>
      </c>
      <c r="C43" s="6" t="s">
        <v>12</v>
      </c>
      <c r="D43" s="78">
        <v>9507</v>
      </c>
      <c r="E43" s="65" t="s">
        <v>12</v>
      </c>
      <c r="F43" s="6"/>
    </row>
    <row r="47" spans="1:9">
      <c r="B47" s="50" t="s">
        <v>31</v>
      </c>
    </row>
    <row r="48" spans="1:9">
      <c r="B48" s="12" t="s">
        <v>37</v>
      </c>
      <c r="G48" s="12" t="s">
        <v>32</v>
      </c>
    </row>
  </sheetData>
  <protectedRanges>
    <protectedRange sqref="A5:D5" name="Bereich1_9"/>
  </protectedRanges>
  <mergeCells count="22">
    <mergeCell ref="A32:H32"/>
    <mergeCell ref="A5:H5"/>
    <mergeCell ref="B8:C8"/>
    <mergeCell ref="B21:C21"/>
    <mergeCell ref="A18:G18"/>
    <mergeCell ref="E24:F24"/>
    <mergeCell ref="A36:H36"/>
    <mergeCell ref="E21:F21"/>
    <mergeCell ref="E22:F22"/>
    <mergeCell ref="A4:G4"/>
    <mergeCell ref="A1:G1"/>
    <mergeCell ref="A3:G3"/>
    <mergeCell ref="E23:F23"/>
    <mergeCell ref="E25:F25"/>
    <mergeCell ref="E26:F26"/>
    <mergeCell ref="A31:H31"/>
    <mergeCell ref="A33:H33"/>
    <mergeCell ref="A7:G7"/>
    <mergeCell ref="A17:E17"/>
    <mergeCell ref="A20:G20"/>
    <mergeCell ref="A27:E27"/>
    <mergeCell ref="A29:E29"/>
  </mergeCells>
  <pageMargins left="0.23622047244094491" right="0.23622047244094491" top="0.74803149606299213" bottom="0.15748031496062992" header="0.31496062992125984" footer="0.31496062992125984"/>
  <pageSetup paperSize="9" scale="82" orientation="portrait" r:id="rId1"/>
  <headerFooter alignWithMargins="0">
    <oddFooter>&amp;L&amp;8ФИНАНСОВО ПРЕДЛОЖЕНИЕ&amp;R&amp;8Стр. 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FP-U</vt:lpstr>
      <vt:lpstr>'FP-U'!Област_печат</vt:lpstr>
    </vt:vector>
  </TitlesOfParts>
  <Company>EVN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bgkrasn</dc:creator>
  <cp:lastModifiedBy>Stoynov Georgi</cp:lastModifiedBy>
  <cp:lastPrinted>2024-10-11T08:15:50Z</cp:lastPrinted>
  <dcterms:created xsi:type="dcterms:W3CDTF">2011-01-28T07:36:11Z</dcterms:created>
  <dcterms:modified xsi:type="dcterms:W3CDTF">2024-10-11T08:51:22Z</dcterms:modified>
</cp:coreProperties>
</file>