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CN\02_Scheduling_Balancing\05_EC_Generation\10.01.22\"/>
    </mc:Choice>
  </mc:AlternateContent>
  <bookViews>
    <workbookView xWindow="0" yWindow="0" windowWidth="20430" windowHeight="5850"/>
  </bookViews>
  <sheets>
    <sheet name="Input" sheetId="1" r:id="rId1"/>
    <sheet name="CSV_Export" sheetId="2" state="veryHidden" r:id="rId2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B10" i="1" l="1"/>
  <c r="B9" i="1"/>
  <c r="A9" i="1"/>
  <c r="J4" i="1"/>
  <c r="J3" i="1"/>
  <c r="A10" i="1" l="1"/>
  <c r="J5" i="1"/>
  <c r="C10" i="1" s="1"/>
  <c r="C30" i="1" l="1"/>
  <c r="C34" i="1"/>
  <c r="C12" i="1"/>
  <c r="C22" i="1"/>
  <c r="C18" i="1"/>
  <c r="C33" i="1"/>
  <c r="C13" i="1"/>
  <c r="C24" i="1"/>
  <c r="C23" i="1"/>
  <c r="C11" i="1"/>
  <c r="C17" i="1"/>
  <c r="C29" i="1"/>
  <c r="C27" i="1"/>
  <c r="C9" i="1"/>
  <c r="C19" i="1"/>
  <c r="C32" i="1"/>
  <c r="C14" i="1"/>
  <c r="C21" i="1"/>
  <c r="C26" i="1"/>
  <c r="C31" i="1"/>
  <c r="C15" i="1"/>
  <c r="C25" i="1"/>
  <c r="C16" i="1"/>
  <c r="C28" i="1"/>
  <c r="C20" i="1"/>
  <c r="D11" i="1"/>
  <c r="D12" i="1" s="1"/>
  <c r="B12" i="1" s="1"/>
  <c r="B11" i="1" l="1"/>
  <c r="A12" i="1" s="1"/>
  <c r="D13" i="1"/>
  <c r="A11" i="1" l="1"/>
  <c r="B13" i="1"/>
  <c r="D14" i="1"/>
  <c r="A13" i="1" l="1"/>
  <c r="D15" i="1"/>
  <c r="B14" i="1"/>
  <c r="A14" i="1" l="1"/>
  <c r="D16" i="1"/>
  <c r="B15" i="1"/>
  <c r="A15" i="1" l="1"/>
  <c r="D17" i="1"/>
  <c r="B16" i="1"/>
  <c r="A16" i="1" l="1"/>
  <c r="D18" i="1"/>
  <c r="B17" i="1"/>
  <c r="A17" i="1" l="1"/>
  <c r="D19" i="1"/>
  <c r="B18" i="1"/>
  <c r="A18" i="1" l="1"/>
  <c r="D20" i="1"/>
  <c r="B19" i="1"/>
  <c r="A19" i="1" l="1"/>
  <c r="D21" i="1"/>
  <c r="B20" i="1"/>
  <c r="A20" i="1" l="1"/>
  <c r="D22" i="1"/>
  <c r="B21" i="1"/>
  <c r="A21" i="1" l="1"/>
  <c r="D23" i="1"/>
  <c r="B22" i="1"/>
  <c r="A22" i="1" l="1"/>
  <c r="D24" i="1"/>
  <c r="B23" i="1"/>
  <c r="A23" i="1" l="1"/>
  <c r="D25" i="1"/>
  <c r="B24" i="1"/>
  <c r="A24" i="1" l="1"/>
  <c r="D26" i="1"/>
  <c r="B25" i="1"/>
  <c r="A25" i="1" l="1"/>
  <c r="D27" i="1"/>
  <c r="B26" i="1"/>
  <c r="A26" i="1" l="1"/>
  <c r="D28" i="1"/>
  <c r="B27" i="1"/>
  <c r="A27" i="1" l="1"/>
  <c r="D29" i="1"/>
  <c r="B28" i="1"/>
  <c r="A28" i="1" l="1"/>
  <c r="D30" i="1"/>
  <c r="B29" i="1"/>
  <c r="A29" i="1" l="1"/>
  <c r="D31" i="1"/>
  <c r="D32" i="1" s="1"/>
  <c r="B30" i="1"/>
  <c r="D33" i="1" l="1"/>
  <c r="D34" i="1" s="1"/>
  <c r="A30" i="1"/>
  <c r="B31" i="1"/>
  <c r="B33" i="1" l="1"/>
  <c r="A31" i="1"/>
  <c r="B32" i="1"/>
  <c r="A32" i="1" l="1"/>
  <c r="A33" i="1" l="1"/>
  <c r="B34" i="1"/>
  <c r="A34" i="1" l="1"/>
</calcChain>
</file>

<file path=xl/comments1.xml><?xml version="1.0" encoding="utf-8"?>
<comments xmlns="http://schemas.openxmlformats.org/spreadsheetml/2006/main">
  <authors>
    <author>Hadzhieva Eva</author>
  </authors>
  <commentList>
    <comment ref="E6" authorId="0" shapeId="0">
      <text>
        <r>
          <rPr>
            <sz val="9"/>
            <color indexed="81"/>
            <rFont val="Tahoma"/>
            <family val="2"/>
            <charset val="204"/>
          </rPr>
          <t>Въведете дата: дд.мм.гггг</t>
        </r>
      </text>
    </comment>
    <comment ref="E9" authorId="0" shapeId="0">
      <text>
        <r>
          <rPr>
            <sz val="9"/>
            <color indexed="81"/>
            <rFont val="Tahoma"/>
            <family val="2"/>
            <charset val="204"/>
          </rPr>
          <t>Количеството за час 1 е вече заявено с предходния подаден график - моля, въведете същата стойност.</t>
        </r>
      </text>
    </comment>
  </commentList>
</comments>
</file>

<file path=xl/sharedStrings.xml><?xml version="1.0" encoding="utf-8"?>
<sst xmlns="http://schemas.openxmlformats.org/spreadsheetml/2006/main" count="44" uniqueCount="43">
  <si>
    <t>Име на фирмата</t>
  </si>
  <si>
    <t>Булстат</t>
  </si>
  <si>
    <t>Вид производство</t>
  </si>
  <si>
    <t>Име на централата</t>
  </si>
  <si>
    <t>Дата на графика</t>
  </si>
  <si>
    <t>kW</t>
  </si>
  <si>
    <t>Период</t>
  </si>
  <si>
    <t>Начало</t>
  </si>
  <si>
    <t>Край</t>
  </si>
  <si>
    <t>Дата</t>
  </si>
  <si>
    <t>Час</t>
  </si>
  <si>
    <t>Смяна на час:</t>
  </si>
  <si>
    <t>Пролет</t>
  </si>
  <si>
    <t>Есен</t>
  </si>
  <si>
    <t>Брой часове
(Пресмята се автоматично след въвеждане на дата)</t>
  </si>
  <si>
    <t># Meteringcode</t>
  </si>
  <si>
    <t># Time series ID</t>
  </si>
  <si>
    <t># Line name</t>
  </si>
  <si>
    <t># OBIS-Code</t>
  </si>
  <si>
    <t># Unit</t>
  </si>
  <si>
    <t># Period in minutes</t>
  </si>
  <si>
    <t># Values from</t>
  </si>
  <si>
    <t># Values to</t>
  </si>
  <si>
    <t>Logical Time Period</t>
  </si>
  <si>
    <t>Time stamp</t>
  </si>
  <si>
    <t>Value</t>
  </si>
  <si>
    <t>1-1:2.9.0</t>
  </si>
  <si>
    <t>БГ Време = CET + 1</t>
  </si>
  <si>
    <t>MW</t>
  </si>
  <si>
    <t>БмЕЦ-ЕЦ на Биомаса</t>
  </si>
  <si>
    <t>ФтЕЦ-Фотоволтаична ЕЦ</t>
  </si>
  <si>
    <t>ВтЕЦ-Вятърна ЕЦ</t>
  </si>
  <si>
    <t>ВЕЦ-Водна ЕЦ</t>
  </si>
  <si>
    <t>КоГен-Когенерация</t>
  </si>
  <si>
    <t>SOL</t>
  </si>
  <si>
    <t>WNL</t>
  </si>
  <si>
    <t>WAL</t>
  </si>
  <si>
    <t>BIP</t>
  </si>
  <si>
    <t>EGZ</t>
  </si>
  <si>
    <t>Избор:</t>
  </si>
  <si>
    <t>23.09.2021 01:00:00</t>
  </si>
  <si>
    <t>24.09.2021 01:00:00</t>
  </si>
  <si>
    <t>Краен срок за подаване - 9:30ч.
Преди почивни дни се изпращат графици както за тях, така и за първия работен ден.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</si>
</sst>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0"/>
      <color theme="1"/>
      <name val="Arial"/>
      <family val="2"/>
      <charset val="204"/>
    </font>
    <font>
      <sz val="10"/>
      <color rgb="FF3F3F76"/>
      <name val="Arial"/>
      <family val="2"/>
      <charset val="204"/>
    </font>
    <font>
      <sz val="10"/>
      <color theme="1"/>
      <name val="Arial"/>
      <family val="2"/>
    </font>
    <font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8" tint="-0.499984740745262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/>
  </cellStyleXfs>
  <cellXfs count="37">
    <xf numFmtId="0" fontId="0" fillId="0" borderId="0" xfId="0"/>
    <xf numFmtId="14" fontId="0" fillId="0" borderId="0" xfId="0" applyNumberFormat="1"/>
    <xf numFmtId="4" fontId="0" fillId="0" borderId="0" xfId="0" applyNumberFormat="1"/>
    <xf numFmtId="15" fontId="0" fillId="0" borderId="0" xfId="0" applyNumberFormat="1"/>
    <xf numFmtId="22" fontId="0" fillId="0" borderId="0" xfId="0" applyNumberFormat="1"/>
    <xf numFmtId="21" fontId="0" fillId="0" borderId="0" xfId="0" applyNumberFormat="1"/>
    <xf numFmtId="3" fontId="0" fillId="0" borderId="0" xfId="0" applyNumberFormat="1"/>
    <xf numFmtId="0" fontId="2" fillId="0" borderId="0" xfId="2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2" borderId="1" xfId="1" applyAlignment="1" applyProtection="1">
      <alignment vertical="center"/>
      <protection locked="0"/>
    </xf>
    <xf numFmtId="14" fontId="9" fillId="2" borderId="1" xfId="1" applyNumberFormat="1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11" fillId="0" borderId="0" xfId="0" applyFont="1"/>
    <xf numFmtId="14" fontId="11" fillId="0" borderId="0" xfId="0" applyNumberFormat="1" applyFont="1"/>
    <xf numFmtId="0" fontId="11" fillId="0" borderId="0" xfId="0" applyFont="1" applyAlignment="1">
      <alignment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center" wrapText="1"/>
    </xf>
    <xf numFmtId="4" fontId="11" fillId="0" borderId="0" xfId="0" applyNumberFormat="1" applyFont="1"/>
    <xf numFmtId="15" fontId="11" fillId="0" borderId="0" xfId="0" applyNumberFormat="1" applyFont="1"/>
    <xf numFmtId="164" fontId="0" fillId="0" borderId="0" xfId="0" applyNumberFormat="1"/>
    <xf numFmtId="20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15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>
      <alignment horizontal="right" vertical="center"/>
    </xf>
    <xf numFmtId="22" fontId="11" fillId="0" borderId="0" xfId="0" applyNumberFormat="1" applyFont="1"/>
    <xf numFmtId="0" fontId="0" fillId="0" borderId="0" xfId="0" applyNumberFormat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3">
    <cellStyle name="Input" xfId="1" builtinId="20"/>
    <cellStyle name="Normal" xfId="0" builtinId="0"/>
    <cellStyle name="Normal 4" xfId="2"/>
  </cellStyles>
  <dxfs count="4"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rgb="FFFFCC99"/>
        </patternFill>
      </fill>
      <border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ill>
        <patternFill>
          <bgColor rgb="FFFF5050"/>
        </patternFill>
      </fill>
    </dxf>
    <dxf>
      <fill>
        <patternFill>
          <bgColor rgb="FFFFCC99"/>
        </patternFill>
      </fill>
      <border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</dxfs>
  <tableStyles count="0" defaultTableStyle="TableStyleMedium2" defaultPivotStyle="PivotStyleLight16"/>
  <colors>
    <mruColors>
      <color rgb="FF3F3F76"/>
      <color rgb="FFFF5050"/>
      <color rgb="FF7F7F7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1</xdr:row>
          <xdr:rowOff>28575</xdr:rowOff>
        </xdr:from>
        <xdr:to>
          <xdr:col>2</xdr:col>
          <xdr:colOff>561975</xdr:colOff>
          <xdr:row>5</xdr:row>
          <xdr:rowOff>85725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bg-BG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СЪЗДАВАНЕ НА CSV ФАЙЛОВЕ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44"/>
  <sheetViews>
    <sheetView showGridLines="0" tabSelected="1" zoomScale="90" zoomScaleNormal="90" workbookViewId="0">
      <selection activeCell="E6" sqref="E6"/>
    </sheetView>
  </sheetViews>
  <sheetFormatPr defaultRowHeight="12.75" x14ac:dyDescent="0.2"/>
  <cols>
    <col min="1" max="3" width="13.7109375" customWidth="1"/>
    <col min="4" max="4" width="20.85546875" customWidth="1"/>
    <col min="5" max="5" width="29.28515625" customWidth="1"/>
    <col min="6" max="6" width="77.140625" customWidth="1"/>
    <col min="7" max="8" width="9.140625" customWidth="1"/>
    <col min="9" max="9" width="29.28515625" hidden="1" customWidth="1"/>
    <col min="10" max="10" width="15.42578125" hidden="1" customWidth="1"/>
    <col min="11" max="11" width="9.140625" customWidth="1"/>
  </cols>
  <sheetData>
    <row r="1" spans="1:13" ht="42.75" customHeight="1" x14ac:dyDescent="0.2">
      <c r="A1" s="36" t="s">
        <v>42</v>
      </c>
      <c r="B1" s="36"/>
      <c r="C1" s="36"/>
      <c r="D1" s="36"/>
      <c r="E1" s="36"/>
    </row>
    <row r="2" spans="1:13" ht="19.5" customHeight="1" x14ac:dyDescent="0.2">
      <c r="D2" s="15" t="s">
        <v>0</v>
      </c>
      <c r="E2" s="12"/>
      <c r="F2" s="16"/>
      <c r="G2" s="16"/>
      <c r="H2" s="16"/>
      <c r="I2" s="16" t="s">
        <v>11</v>
      </c>
      <c r="J2" s="16"/>
      <c r="K2" s="16"/>
      <c r="L2" s="16"/>
      <c r="M2" s="16"/>
    </row>
    <row r="3" spans="1:13" ht="19.5" customHeight="1" x14ac:dyDescent="0.2">
      <c r="D3" s="15" t="s">
        <v>1</v>
      </c>
      <c r="E3" s="12"/>
      <c r="F3" s="16"/>
      <c r="G3" s="16"/>
      <c r="H3" s="16"/>
      <c r="I3" s="16" t="s">
        <v>12</v>
      </c>
      <c r="J3" s="17">
        <f>DATE(YEAR($E$6),3,31)- MOD( WEEKDAY(  DATE(YEAR($E$6),3,31),2),7)</f>
        <v>85</v>
      </c>
      <c r="K3" s="16"/>
      <c r="L3" s="16"/>
      <c r="M3" s="16"/>
    </row>
    <row r="4" spans="1:13" ht="19.5" customHeight="1" x14ac:dyDescent="0.2">
      <c r="D4" s="15" t="s">
        <v>2</v>
      </c>
      <c r="E4" s="12"/>
      <c r="F4" s="16"/>
      <c r="G4" s="16"/>
      <c r="H4" s="16"/>
      <c r="I4" s="16" t="s">
        <v>13</v>
      </c>
      <c r="J4" s="17">
        <f>DATE(YEAR($E$6),10,31)- MOD( WEEKDAY(  DATE(YEAR($E$6),10,31),2),7)</f>
        <v>302</v>
      </c>
      <c r="K4" s="16"/>
      <c r="L4" s="16"/>
      <c r="M4" s="16"/>
    </row>
    <row r="5" spans="1:13" ht="19.5" customHeight="1" x14ac:dyDescent="0.2">
      <c r="D5" s="15" t="s">
        <v>3</v>
      </c>
      <c r="E5" s="12"/>
      <c r="F5" s="16"/>
      <c r="G5" s="16"/>
      <c r="H5" s="16"/>
      <c r="I5" s="18" t="s">
        <v>14</v>
      </c>
      <c r="J5" s="16">
        <f>IF(E6=J3,23,IF(E6=J4,25,24))</f>
        <v>24</v>
      </c>
      <c r="K5" s="16"/>
      <c r="L5" s="16"/>
      <c r="M5" s="16"/>
    </row>
    <row r="6" spans="1:13" ht="19.5" customHeight="1" x14ac:dyDescent="0.2">
      <c r="D6" s="15" t="s">
        <v>4</v>
      </c>
      <c r="E6" s="13"/>
      <c r="F6" s="33"/>
      <c r="G6" s="16"/>
      <c r="H6" s="17"/>
      <c r="I6" s="16"/>
      <c r="J6" s="16"/>
      <c r="K6" s="16"/>
      <c r="L6" s="16"/>
      <c r="M6" s="16"/>
    </row>
    <row r="7" spans="1:13" ht="19.5" customHeight="1" x14ac:dyDescent="0.2">
      <c r="A7" s="35" t="s">
        <v>6</v>
      </c>
      <c r="B7" s="35"/>
      <c r="D7" s="9" t="s">
        <v>27</v>
      </c>
      <c r="E7" s="14"/>
      <c r="F7" s="33"/>
      <c r="G7" s="16"/>
      <c r="H7" s="16"/>
      <c r="I7" s="16"/>
      <c r="J7" s="16"/>
      <c r="K7" s="16"/>
      <c r="L7" s="16"/>
      <c r="M7" s="16"/>
    </row>
    <row r="8" spans="1:13" ht="19.5" customHeight="1" x14ac:dyDescent="0.2">
      <c r="A8" s="10" t="s">
        <v>7</v>
      </c>
      <c r="B8" s="10" t="s">
        <v>8</v>
      </c>
      <c r="C8" s="10" t="s">
        <v>9</v>
      </c>
      <c r="D8" s="11" t="s">
        <v>10</v>
      </c>
      <c r="E8" s="32" t="s">
        <v>5</v>
      </c>
      <c r="F8" s="16"/>
      <c r="G8" s="16"/>
      <c r="H8" s="16"/>
      <c r="I8" t="s">
        <v>30</v>
      </c>
      <c r="J8" s="16" t="s">
        <v>34</v>
      </c>
      <c r="K8" s="16"/>
      <c r="L8" s="16"/>
      <c r="M8" s="16"/>
    </row>
    <row r="9" spans="1:13" ht="17.100000000000001" customHeight="1" x14ac:dyDescent="0.2">
      <c r="A9" s="26">
        <f>TIME(D9-1,0,0)</f>
        <v>0</v>
      </c>
      <c r="B9" s="26">
        <f>TIME(D9,0,0)</f>
        <v>4.1666666666666664E-2</v>
      </c>
      <c r="C9" s="27">
        <f t="shared" ref="C9:C34" si="0">IF(ROW(C9)-8&lt;$J$5+1,   $E$6,  IF(ROW(C9)-8=$J$5+1,$E$6+1,""))</f>
        <v>0</v>
      </c>
      <c r="D9" s="28">
        <v>1</v>
      </c>
      <c r="E9" s="31"/>
      <c r="F9" s="19"/>
      <c r="G9" s="20"/>
      <c r="H9" s="16"/>
      <c r="I9" t="s">
        <v>31</v>
      </c>
      <c r="J9" s="21" t="s">
        <v>35</v>
      </c>
      <c r="K9" s="16"/>
      <c r="L9" s="16"/>
      <c r="M9" s="16"/>
    </row>
    <row r="10" spans="1:13" ht="17.100000000000001" customHeight="1" x14ac:dyDescent="0.2">
      <c r="A10" s="26">
        <f>IF(B10="","",  B9)</f>
        <v>4.1666666666666664E-2</v>
      </c>
      <c r="B10" s="26">
        <f>IFERROR(TIME(D10,0,0),"")</f>
        <v>8.3333333333333329E-2</v>
      </c>
      <c r="C10" s="27">
        <f t="shared" si="0"/>
        <v>0</v>
      </c>
      <c r="D10" s="29">
        <v>2</v>
      </c>
      <c r="E10" s="30"/>
      <c r="F10" s="19"/>
      <c r="G10" s="20"/>
      <c r="H10" s="16"/>
      <c r="I10" t="s">
        <v>32</v>
      </c>
      <c r="J10" s="21" t="s">
        <v>36</v>
      </c>
      <c r="K10" s="16"/>
      <c r="L10" s="16"/>
      <c r="M10" s="16"/>
    </row>
    <row r="11" spans="1:13" ht="17.100000000000001" customHeight="1" x14ac:dyDescent="0.2">
      <c r="A11" s="26">
        <f t="shared" ref="A11:A34" si="1">IF(B11="","",  B10)</f>
        <v>8.3333333333333329E-2</v>
      </c>
      <c r="B11" s="26">
        <f t="shared" ref="B11:B34" si="2">IFERROR(TIME(D11,0,0),"")</f>
        <v>0.125</v>
      </c>
      <c r="C11" s="27">
        <f t="shared" si="0"/>
        <v>0</v>
      </c>
      <c r="D11" s="29">
        <f>D10+MAX(25-$J$5,1)</f>
        <v>3</v>
      </c>
      <c r="E11" s="30"/>
      <c r="F11" s="16"/>
      <c r="G11" s="16"/>
      <c r="H11" s="16"/>
      <c r="I11" t="s">
        <v>29</v>
      </c>
      <c r="J11" s="21" t="s">
        <v>37</v>
      </c>
      <c r="K11" s="16"/>
      <c r="L11" s="16"/>
      <c r="M11" s="16"/>
    </row>
    <row r="12" spans="1:13" ht="17.100000000000001" customHeight="1" x14ac:dyDescent="0.2">
      <c r="A12" s="26">
        <f t="shared" si="1"/>
        <v>0.125</v>
      </c>
      <c r="B12" s="26">
        <f t="shared" si="2"/>
        <v>0.16666666666666666</v>
      </c>
      <c r="C12" s="27">
        <f t="shared" si="0"/>
        <v>0</v>
      </c>
      <c r="D12" s="29">
        <f>D11+MIN(25-$J$5,1)</f>
        <v>4</v>
      </c>
      <c r="E12" s="30"/>
      <c r="F12" s="16"/>
      <c r="G12" s="16"/>
      <c r="H12" s="16"/>
      <c r="I12" t="s">
        <v>33</v>
      </c>
      <c r="J12" s="21" t="s">
        <v>38</v>
      </c>
      <c r="K12" s="22"/>
      <c r="L12" s="16"/>
      <c r="M12" s="16"/>
    </row>
    <row r="13" spans="1:13" ht="17.100000000000001" customHeight="1" x14ac:dyDescent="0.2">
      <c r="A13" s="26">
        <f t="shared" si="1"/>
        <v>0.16666666666666666</v>
      </c>
      <c r="B13" s="26">
        <f t="shared" si="2"/>
        <v>0.20833333333333334</v>
      </c>
      <c r="C13" s="27">
        <f t="shared" si="0"/>
        <v>0</v>
      </c>
      <c r="D13" s="29">
        <f>IF(C13&lt;&gt;"",MOD(D12+1,24),"")</f>
        <v>5</v>
      </c>
      <c r="E13" s="30"/>
      <c r="F13" s="16"/>
      <c r="G13" s="16"/>
      <c r="H13" s="16"/>
      <c r="I13" s="16"/>
      <c r="J13" s="21"/>
      <c r="K13" s="16"/>
      <c r="L13" s="16"/>
      <c r="M13" s="16"/>
    </row>
    <row r="14" spans="1:13" ht="17.100000000000001" customHeight="1" x14ac:dyDescent="0.2">
      <c r="A14" s="26">
        <f t="shared" si="1"/>
        <v>0.20833333333333334</v>
      </c>
      <c r="B14" s="26">
        <f t="shared" si="2"/>
        <v>0.25</v>
      </c>
      <c r="C14" s="27">
        <f t="shared" si="0"/>
        <v>0</v>
      </c>
      <c r="D14" s="29">
        <f t="shared" ref="D14:D31" si="3">IF(C14&lt;&gt;"",MOD(D13+1,24),"")</f>
        <v>6</v>
      </c>
      <c r="E14" s="30"/>
      <c r="F14" s="16"/>
      <c r="G14" s="16"/>
      <c r="H14" s="16"/>
      <c r="I14" s="16" t="s">
        <v>39</v>
      </c>
      <c r="J14" s="21" t="str">
        <f>IFERROR(INDEX(J8:J12,MATCH(E4,I8:I12,0)),"TYPE")</f>
        <v>TYPE</v>
      </c>
      <c r="K14" s="16"/>
      <c r="L14" s="16"/>
      <c r="M14" s="16"/>
    </row>
    <row r="15" spans="1:13" ht="17.100000000000001" customHeight="1" x14ac:dyDescent="0.2">
      <c r="A15" s="26">
        <f t="shared" si="1"/>
        <v>0.25</v>
      </c>
      <c r="B15" s="26">
        <f t="shared" si="2"/>
        <v>0.29166666666666669</v>
      </c>
      <c r="C15" s="27">
        <f t="shared" si="0"/>
        <v>0</v>
      </c>
      <c r="D15" s="29">
        <f t="shared" si="3"/>
        <v>7</v>
      </c>
      <c r="E15" s="30"/>
      <c r="F15" s="16"/>
      <c r="G15" s="16"/>
      <c r="H15" s="16"/>
      <c r="I15" s="16"/>
      <c r="J15" s="21"/>
      <c r="K15" s="16"/>
      <c r="L15" s="16"/>
      <c r="M15" s="16"/>
    </row>
    <row r="16" spans="1:13" ht="17.100000000000001" customHeight="1" x14ac:dyDescent="0.2">
      <c r="A16" s="26">
        <f t="shared" si="1"/>
        <v>0.29166666666666669</v>
      </c>
      <c r="B16" s="26">
        <f t="shared" si="2"/>
        <v>0.33333333333333331</v>
      </c>
      <c r="C16" s="27">
        <f t="shared" si="0"/>
        <v>0</v>
      </c>
      <c r="D16" s="29">
        <f t="shared" si="3"/>
        <v>8</v>
      </c>
      <c r="E16" s="30"/>
      <c r="F16" s="16"/>
      <c r="G16" s="16"/>
      <c r="H16" s="16"/>
      <c r="I16" s="16"/>
      <c r="J16" s="21"/>
      <c r="K16" s="16"/>
      <c r="L16" s="16"/>
      <c r="M16" s="16"/>
    </row>
    <row r="17" spans="1:13" ht="17.100000000000001" customHeight="1" x14ac:dyDescent="0.2">
      <c r="A17" s="26">
        <f t="shared" si="1"/>
        <v>0.33333333333333331</v>
      </c>
      <c r="B17" s="26">
        <f t="shared" si="2"/>
        <v>0.375</v>
      </c>
      <c r="C17" s="27">
        <f t="shared" si="0"/>
        <v>0</v>
      </c>
      <c r="D17" s="29">
        <f t="shared" si="3"/>
        <v>9</v>
      </c>
      <c r="E17" s="30"/>
      <c r="F17" s="16"/>
      <c r="G17" s="16"/>
      <c r="H17" s="16"/>
      <c r="I17" s="16"/>
      <c r="J17" s="21"/>
      <c r="K17" s="16"/>
      <c r="L17" s="16"/>
      <c r="M17" s="16"/>
    </row>
    <row r="18" spans="1:13" ht="17.100000000000001" customHeight="1" x14ac:dyDescent="0.2">
      <c r="A18" s="26">
        <f t="shared" si="1"/>
        <v>0.375</v>
      </c>
      <c r="B18" s="26">
        <f t="shared" si="2"/>
        <v>0.41666666666666669</v>
      </c>
      <c r="C18" s="27">
        <f t="shared" si="0"/>
        <v>0</v>
      </c>
      <c r="D18" s="29">
        <f t="shared" si="3"/>
        <v>10</v>
      </c>
      <c r="E18" s="30"/>
      <c r="F18" s="16"/>
      <c r="G18" s="16"/>
      <c r="H18" s="16"/>
      <c r="I18" s="16"/>
      <c r="J18" s="21"/>
      <c r="K18" s="16"/>
      <c r="L18" s="16"/>
      <c r="M18" s="16"/>
    </row>
    <row r="19" spans="1:13" ht="17.100000000000001" customHeight="1" x14ac:dyDescent="0.2">
      <c r="A19" s="26">
        <f t="shared" si="1"/>
        <v>0.41666666666666669</v>
      </c>
      <c r="B19" s="26">
        <f t="shared" si="2"/>
        <v>0.45833333333333331</v>
      </c>
      <c r="C19" s="27">
        <f t="shared" si="0"/>
        <v>0</v>
      </c>
      <c r="D19" s="29">
        <f t="shared" si="3"/>
        <v>11</v>
      </c>
      <c r="E19" s="30"/>
      <c r="F19" s="16"/>
      <c r="G19" s="16"/>
      <c r="H19" s="16"/>
      <c r="I19" s="16"/>
      <c r="J19" s="21"/>
      <c r="K19" s="16"/>
      <c r="L19" s="16"/>
      <c r="M19" s="16"/>
    </row>
    <row r="20" spans="1:13" ht="17.100000000000001" customHeight="1" x14ac:dyDescent="0.2">
      <c r="A20" s="26">
        <f t="shared" si="1"/>
        <v>0.45833333333333331</v>
      </c>
      <c r="B20" s="26">
        <f t="shared" si="2"/>
        <v>0.5</v>
      </c>
      <c r="C20" s="27">
        <f t="shared" si="0"/>
        <v>0</v>
      </c>
      <c r="D20" s="29">
        <f t="shared" si="3"/>
        <v>12</v>
      </c>
      <c r="E20" s="30"/>
      <c r="F20" s="16"/>
      <c r="G20" s="16"/>
      <c r="H20" s="16"/>
      <c r="I20" s="16"/>
      <c r="J20" s="21"/>
      <c r="K20" s="16"/>
      <c r="L20" s="16"/>
      <c r="M20" s="16"/>
    </row>
    <row r="21" spans="1:13" ht="17.100000000000001" customHeight="1" x14ac:dyDescent="0.2">
      <c r="A21" s="26">
        <f t="shared" si="1"/>
        <v>0.5</v>
      </c>
      <c r="B21" s="26">
        <f t="shared" si="2"/>
        <v>0.54166666666666663</v>
      </c>
      <c r="C21" s="27">
        <f t="shared" si="0"/>
        <v>0</v>
      </c>
      <c r="D21" s="29">
        <f t="shared" si="3"/>
        <v>13</v>
      </c>
      <c r="E21" s="30"/>
      <c r="F21" s="16"/>
      <c r="G21" s="16"/>
      <c r="H21" s="16"/>
      <c r="I21" s="16"/>
      <c r="J21" s="21"/>
      <c r="K21" s="16"/>
      <c r="L21" s="16"/>
      <c r="M21" s="16"/>
    </row>
    <row r="22" spans="1:13" ht="17.100000000000001" customHeight="1" x14ac:dyDescent="0.2">
      <c r="A22" s="26">
        <f t="shared" si="1"/>
        <v>0.54166666666666663</v>
      </c>
      <c r="B22" s="26">
        <f t="shared" si="2"/>
        <v>0.58333333333333337</v>
      </c>
      <c r="C22" s="27">
        <f t="shared" si="0"/>
        <v>0</v>
      </c>
      <c r="D22" s="29">
        <f t="shared" si="3"/>
        <v>14</v>
      </c>
      <c r="E22" s="30"/>
      <c r="F22" s="16"/>
      <c r="G22" s="16"/>
      <c r="J22" s="2"/>
    </row>
    <row r="23" spans="1:13" ht="17.100000000000001" customHeight="1" x14ac:dyDescent="0.2">
      <c r="A23" s="26">
        <f t="shared" si="1"/>
        <v>0.58333333333333337</v>
      </c>
      <c r="B23" s="26">
        <f t="shared" si="2"/>
        <v>0.625</v>
      </c>
      <c r="C23" s="27">
        <f t="shared" si="0"/>
        <v>0</v>
      </c>
      <c r="D23" s="29">
        <f t="shared" si="3"/>
        <v>15</v>
      </c>
      <c r="E23" s="30"/>
      <c r="G23" s="16"/>
      <c r="J23" s="2"/>
    </row>
    <row r="24" spans="1:13" ht="17.100000000000001" customHeight="1" x14ac:dyDescent="0.2">
      <c r="A24" s="26">
        <f t="shared" si="1"/>
        <v>0.625</v>
      </c>
      <c r="B24" s="26">
        <f t="shared" si="2"/>
        <v>0.66666666666666663</v>
      </c>
      <c r="C24" s="27">
        <f t="shared" si="0"/>
        <v>0</v>
      </c>
      <c r="D24" s="29">
        <f t="shared" si="3"/>
        <v>16</v>
      </c>
      <c r="E24" s="30"/>
      <c r="G24" s="16"/>
      <c r="J24" s="2"/>
    </row>
    <row r="25" spans="1:13" ht="17.100000000000001" customHeight="1" x14ac:dyDescent="0.2">
      <c r="A25" s="26">
        <f t="shared" si="1"/>
        <v>0.66666666666666663</v>
      </c>
      <c r="B25" s="26">
        <f t="shared" si="2"/>
        <v>0.70833333333333337</v>
      </c>
      <c r="C25" s="27">
        <f t="shared" si="0"/>
        <v>0</v>
      </c>
      <c r="D25" s="29">
        <f t="shared" si="3"/>
        <v>17</v>
      </c>
      <c r="E25" s="30"/>
      <c r="G25" s="16"/>
      <c r="J25" s="2"/>
    </row>
    <row r="26" spans="1:13" ht="17.100000000000001" customHeight="1" x14ac:dyDescent="0.2">
      <c r="A26" s="26">
        <f t="shared" si="1"/>
        <v>0.70833333333333337</v>
      </c>
      <c r="B26" s="26">
        <f t="shared" si="2"/>
        <v>0.75</v>
      </c>
      <c r="C26" s="27">
        <f t="shared" si="0"/>
        <v>0</v>
      </c>
      <c r="D26" s="29">
        <f t="shared" si="3"/>
        <v>18</v>
      </c>
      <c r="E26" s="30"/>
      <c r="G26" s="16"/>
      <c r="J26" s="2"/>
    </row>
    <row r="27" spans="1:13" ht="17.100000000000001" customHeight="1" x14ac:dyDescent="0.2">
      <c r="A27" s="26">
        <f t="shared" si="1"/>
        <v>0.75</v>
      </c>
      <c r="B27" s="26">
        <f t="shared" si="2"/>
        <v>0.79166666666666663</v>
      </c>
      <c r="C27" s="27">
        <f t="shared" si="0"/>
        <v>0</v>
      </c>
      <c r="D27" s="29">
        <f t="shared" si="3"/>
        <v>19</v>
      </c>
      <c r="E27" s="30"/>
      <c r="G27" s="16"/>
      <c r="J27" s="2"/>
    </row>
    <row r="28" spans="1:13" ht="17.100000000000001" customHeight="1" x14ac:dyDescent="0.2">
      <c r="A28" s="26">
        <f t="shared" si="1"/>
        <v>0.79166666666666663</v>
      </c>
      <c r="B28" s="26">
        <f t="shared" si="2"/>
        <v>0.83333333333333337</v>
      </c>
      <c r="C28" s="27">
        <f t="shared" si="0"/>
        <v>0</v>
      </c>
      <c r="D28" s="29">
        <f t="shared" si="3"/>
        <v>20</v>
      </c>
      <c r="E28" s="30"/>
      <c r="G28" s="16"/>
      <c r="J28" s="2"/>
    </row>
    <row r="29" spans="1:13" ht="17.100000000000001" customHeight="1" x14ac:dyDescent="0.2">
      <c r="A29" s="26">
        <f t="shared" si="1"/>
        <v>0.83333333333333337</v>
      </c>
      <c r="B29" s="26">
        <f t="shared" si="2"/>
        <v>0.875</v>
      </c>
      <c r="C29" s="27">
        <f t="shared" si="0"/>
        <v>0</v>
      </c>
      <c r="D29" s="29">
        <f t="shared" si="3"/>
        <v>21</v>
      </c>
      <c r="E29" s="30"/>
      <c r="G29" s="16"/>
      <c r="J29" s="2"/>
    </row>
    <row r="30" spans="1:13" ht="17.100000000000001" customHeight="1" x14ac:dyDescent="0.2">
      <c r="A30" s="26">
        <f t="shared" si="1"/>
        <v>0.875</v>
      </c>
      <c r="B30" s="26">
        <f t="shared" si="2"/>
        <v>0.91666666666666663</v>
      </c>
      <c r="C30" s="27">
        <f t="shared" si="0"/>
        <v>0</v>
      </c>
      <c r="D30" s="29">
        <f t="shared" si="3"/>
        <v>22</v>
      </c>
      <c r="E30" s="30"/>
      <c r="G30" s="16"/>
      <c r="J30" s="2"/>
    </row>
    <row r="31" spans="1:13" ht="17.100000000000001" customHeight="1" x14ac:dyDescent="0.2">
      <c r="A31" s="26">
        <f t="shared" si="1"/>
        <v>0.91666666666666663</v>
      </c>
      <c r="B31" s="26">
        <f t="shared" si="2"/>
        <v>0.95833333333333337</v>
      </c>
      <c r="C31" s="27">
        <f t="shared" si="0"/>
        <v>0</v>
      </c>
      <c r="D31" s="29">
        <f t="shared" si="3"/>
        <v>23</v>
      </c>
      <c r="E31" s="30"/>
      <c r="G31" s="16"/>
      <c r="J31" s="2"/>
    </row>
    <row r="32" spans="1:13" ht="17.100000000000001" customHeight="1" x14ac:dyDescent="0.2">
      <c r="A32" s="26">
        <f t="shared" si="1"/>
        <v>0.95833333333333337</v>
      </c>
      <c r="B32" s="26">
        <f t="shared" si="2"/>
        <v>0</v>
      </c>
      <c r="C32" s="27">
        <f t="shared" si="0"/>
        <v>0</v>
      </c>
      <c r="D32" s="29">
        <f>IF(C32&lt;&gt;"",  IF(MOD(D31+1,24)=0,24,MOD(D31+1,24)),"")</f>
        <v>24</v>
      </c>
      <c r="E32" s="30"/>
      <c r="G32" s="16"/>
      <c r="J32" s="2"/>
    </row>
    <row r="33" spans="1:10" ht="17.100000000000001" customHeight="1" x14ac:dyDescent="0.2">
      <c r="A33" s="26">
        <f t="shared" si="1"/>
        <v>0</v>
      </c>
      <c r="B33" s="26">
        <f t="shared" si="2"/>
        <v>4.1666666666666664E-2</v>
      </c>
      <c r="C33" s="27">
        <f t="shared" si="0"/>
        <v>1</v>
      </c>
      <c r="D33" s="29">
        <f t="shared" ref="D33:D34" si="4">IF(C33&lt;&gt;"",  IF(MOD(D32+1,24)=0,24,MOD(D32+1,24)),"")</f>
        <v>1</v>
      </c>
      <c r="E33" s="30"/>
      <c r="G33" s="16"/>
      <c r="J33" s="2"/>
    </row>
    <row r="34" spans="1:10" ht="17.100000000000001" customHeight="1" x14ac:dyDescent="0.2">
      <c r="A34" s="24" t="str">
        <f t="shared" si="1"/>
        <v/>
      </c>
      <c r="B34" s="24" t="str">
        <f t="shared" si="2"/>
        <v/>
      </c>
      <c r="C34" s="25" t="str">
        <f t="shared" si="0"/>
        <v/>
      </c>
      <c r="D34" s="8" t="str">
        <f t="shared" si="4"/>
        <v/>
      </c>
      <c r="E34" s="30"/>
      <c r="G34" s="16"/>
      <c r="J34" s="2"/>
    </row>
    <row r="35" spans="1:10" ht="17.100000000000001" customHeight="1" x14ac:dyDescent="0.2">
      <c r="C35" s="3"/>
    </row>
    <row r="36" spans="1:10" ht="17.100000000000001" customHeight="1" x14ac:dyDescent="0.2"/>
    <row r="37" spans="1:10" ht="17.100000000000001" customHeight="1" x14ac:dyDescent="0.2"/>
    <row r="38" spans="1:10" ht="17.100000000000001" customHeight="1" x14ac:dyDescent="0.2"/>
    <row r="39" spans="1:10" ht="17.100000000000001" customHeight="1" x14ac:dyDescent="0.2"/>
    <row r="40" spans="1:10" ht="17.100000000000001" customHeight="1" x14ac:dyDescent="0.2"/>
    <row r="41" spans="1:10" ht="17.100000000000001" customHeight="1" x14ac:dyDescent="0.2"/>
    <row r="42" spans="1:10" ht="17.100000000000001" customHeight="1" x14ac:dyDescent="0.2"/>
    <row r="43" spans="1:10" ht="17.100000000000001" customHeight="1" x14ac:dyDescent="0.2"/>
    <row r="44" spans="1:10" ht="17.100000000000001" customHeight="1" x14ac:dyDescent="0.2"/>
  </sheetData>
  <sheetProtection algorithmName="SHA-512" hashValue="Fwc8IprE+EDHJyJKZIQzV7bIrhvhX33Fn5JO6bN3nW8wCbokWJtheGqWOwj4gSP4bbR0hOjK5ZH8MoA74zzIhg==" saltValue="DeJzo+wkOT0XR7m6gIO2TQ==" spinCount="100000" sheet="1" selectLockedCells="1"/>
  <mergeCells count="2">
    <mergeCell ref="A7:B7"/>
    <mergeCell ref="A1:E1"/>
  </mergeCells>
  <conditionalFormatting sqref="E33:E34">
    <cfRule type="expression" dxfId="3" priority="5">
      <formula>$D33&lt;&gt;""</formula>
    </cfRule>
  </conditionalFormatting>
  <conditionalFormatting sqref="E6">
    <cfRule type="expression" dxfId="2" priority="4">
      <formula>$E$6=""</formula>
    </cfRule>
  </conditionalFormatting>
  <conditionalFormatting sqref="E9:E32">
    <cfRule type="expression" dxfId="1" priority="3">
      <formula>$D9&lt;&gt;""</formula>
    </cfRule>
  </conditionalFormatting>
  <conditionalFormatting sqref="A9:D34">
    <cfRule type="expression" dxfId="0" priority="1">
      <formula>$A9&lt;&gt;""</formula>
    </cfRule>
  </conditionalFormatting>
  <dataValidations count="3">
    <dataValidation type="list" allowBlank="1" showInputMessage="1" showErrorMessage="1" sqref="E4">
      <formula1>$I$8:$I$12</formula1>
    </dataValidation>
    <dataValidation type="date" errorStyle="information" operator="greaterThan" allowBlank="1" showInputMessage="1" showErrorMessage="1" errorTitle="ГРЕШНА ДАТА" error="Въведена е твърде ранна дата за прогноза" promptTitle="Моля въведете дата на прогноза" sqref="E6">
      <formula1>NOW()+0.60416</formula1>
    </dataValidation>
    <dataValidation type="decimal" operator="greaterThanOrEqual" allowBlank="1" showInputMessage="1" showErrorMessage="1" error="ВЪВЕДЕНАТА СТОЙНОСТ НЕ МОЖЕ ДА БЪДЕ ОТРИЦАТЕЛНО ЧИСЛО" sqref="E9:E34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CVS_Generator">
                <anchor moveWithCells="1" sizeWithCells="1">
                  <from>
                    <xdr:col>0</xdr:col>
                    <xdr:colOff>381000</xdr:colOff>
                    <xdr:row>1</xdr:row>
                    <xdr:rowOff>28575</xdr:rowOff>
                  </from>
                  <to>
                    <xdr:col>2</xdr:col>
                    <xdr:colOff>561975</xdr:colOff>
                    <xdr:row>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35"/>
  <sheetViews>
    <sheetView workbookViewId="0">
      <selection activeCell="A25" sqref="A25"/>
    </sheetView>
  </sheetViews>
  <sheetFormatPr defaultRowHeight="12.75" x14ac:dyDescent="0.2"/>
  <cols>
    <col min="1" max="1" width="44.28515625" customWidth="1"/>
    <col min="2" max="2" width="29.5703125" customWidth="1"/>
    <col min="3" max="3" width="27.140625" style="6" customWidth="1"/>
  </cols>
  <sheetData>
    <row r="1" spans="1:3" x14ac:dyDescent="0.2">
      <c r="A1" t="s">
        <v>15</v>
      </c>
    </row>
    <row r="2" spans="1:3" x14ac:dyDescent="0.2">
      <c r="A2" t="s">
        <v>16</v>
      </c>
    </row>
    <row r="3" spans="1:3" x14ac:dyDescent="0.2">
      <c r="A3" t="s">
        <v>17</v>
      </c>
      <c r="B3" t="s">
        <v>38</v>
      </c>
    </row>
    <row r="4" spans="1:3" x14ac:dyDescent="0.2">
      <c r="A4" t="s">
        <v>18</v>
      </c>
      <c r="B4" s="7" t="s">
        <v>26</v>
      </c>
    </row>
    <row r="5" spans="1:3" x14ac:dyDescent="0.2">
      <c r="A5" t="s">
        <v>19</v>
      </c>
      <c r="B5" t="s">
        <v>28</v>
      </c>
    </row>
    <row r="6" spans="1:3" x14ac:dyDescent="0.2">
      <c r="A6" t="s">
        <v>20</v>
      </c>
      <c r="B6">
        <v>60</v>
      </c>
    </row>
    <row r="7" spans="1:3" x14ac:dyDescent="0.2">
      <c r="A7" t="s">
        <v>21</v>
      </c>
      <c r="B7" s="4" t="s">
        <v>40</v>
      </c>
    </row>
    <row r="8" spans="1:3" x14ac:dyDescent="0.2">
      <c r="A8" t="s">
        <v>22</v>
      </c>
      <c r="B8" s="4" t="s">
        <v>41</v>
      </c>
    </row>
    <row r="9" spans="1:3" x14ac:dyDescent="0.2">
      <c r="A9" t="s">
        <v>23</v>
      </c>
      <c r="B9" t="s">
        <v>24</v>
      </c>
      <c r="C9" s="6" t="s">
        <v>25</v>
      </c>
    </row>
    <row r="10" spans="1:3" x14ac:dyDescent="0.2">
      <c r="A10" s="1"/>
      <c r="B10" s="5"/>
      <c r="C10" s="23"/>
    </row>
    <row r="11" spans="1:3" x14ac:dyDescent="0.2">
      <c r="A11" s="1"/>
      <c r="B11" s="5"/>
      <c r="C11" s="23"/>
    </row>
    <row r="12" spans="1:3" x14ac:dyDescent="0.2">
      <c r="A12" s="1"/>
      <c r="B12" s="5"/>
      <c r="C12" s="23"/>
    </row>
    <row r="13" spans="1:3" x14ac:dyDescent="0.2">
      <c r="A13" s="1"/>
      <c r="B13" s="5"/>
      <c r="C13" s="23"/>
    </row>
    <row r="14" spans="1:3" x14ac:dyDescent="0.2">
      <c r="A14" s="1"/>
      <c r="B14" s="5"/>
      <c r="C14" s="34"/>
    </row>
    <row r="15" spans="1:3" x14ac:dyDescent="0.2">
      <c r="A15" s="1"/>
      <c r="B15" s="5"/>
      <c r="C15" s="23"/>
    </row>
    <row r="16" spans="1:3" x14ac:dyDescent="0.2">
      <c r="A16" s="1"/>
      <c r="B16" s="5"/>
      <c r="C16" s="23"/>
    </row>
    <row r="17" spans="1:3" x14ac:dyDescent="0.2">
      <c r="A17" s="1"/>
      <c r="B17" s="5"/>
      <c r="C17" s="23"/>
    </row>
    <row r="18" spans="1:3" x14ac:dyDescent="0.2">
      <c r="A18" s="1"/>
      <c r="B18" s="5"/>
      <c r="C18" s="23"/>
    </row>
    <row r="19" spans="1:3" x14ac:dyDescent="0.2">
      <c r="A19" s="1"/>
      <c r="B19" s="5"/>
      <c r="C19" s="23"/>
    </row>
    <row r="20" spans="1:3" x14ac:dyDescent="0.2">
      <c r="A20" s="1"/>
      <c r="B20" s="5"/>
      <c r="C20" s="23"/>
    </row>
    <row r="21" spans="1:3" x14ac:dyDescent="0.2">
      <c r="A21" s="1"/>
      <c r="B21" s="5"/>
      <c r="C21" s="23"/>
    </row>
    <row r="22" spans="1:3" x14ac:dyDescent="0.2">
      <c r="A22" s="1"/>
      <c r="B22" s="5"/>
      <c r="C22" s="23"/>
    </row>
    <row r="23" spans="1:3" x14ac:dyDescent="0.2">
      <c r="A23" s="1"/>
      <c r="B23" s="5"/>
      <c r="C23" s="23"/>
    </row>
    <row r="24" spans="1:3" x14ac:dyDescent="0.2">
      <c r="A24" s="1"/>
      <c r="B24" s="5"/>
      <c r="C24" s="23"/>
    </row>
    <row r="25" spans="1:3" x14ac:dyDescent="0.2">
      <c r="A25" s="1"/>
      <c r="B25" s="5"/>
      <c r="C25" s="23"/>
    </row>
    <row r="26" spans="1:3" x14ac:dyDescent="0.2">
      <c r="A26" s="1"/>
      <c r="B26" s="5"/>
      <c r="C26" s="23"/>
    </row>
    <row r="27" spans="1:3" x14ac:dyDescent="0.2">
      <c r="A27" s="1"/>
      <c r="B27" s="5"/>
      <c r="C27" s="23"/>
    </row>
    <row r="28" spans="1:3" x14ac:dyDescent="0.2">
      <c r="A28" s="1"/>
      <c r="B28" s="5"/>
      <c r="C28" s="23"/>
    </row>
    <row r="29" spans="1:3" x14ac:dyDescent="0.2">
      <c r="A29" s="1"/>
      <c r="B29" s="5"/>
      <c r="C29" s="23"/>
    </row>
    <row r="30" spans="1:3" x14ac:dyDescent="0.2">
      <c r="A30" s="1"/>
      <c r="B30" s="5"/>
      <c r="C30" s="23"/>
    </row>
    <row r="31" spans="1:3" x14ac:dyDescent="0.2">
      <c r="A31" s="1"/>
      <c r="B31" s="5"/>
      <c r="C31" s="23"/>
    </row>
    <row r="32" spans="1:3" x14ac:dyDescent="0.2">
      <c r="A32" s="1"/>
      <c r="B32" s="5"/>
      <c r="C32" s="23"/>
    </row>
    <row r="33" spans="1:3" x14ac:dyDescent="0.2">
      <c r="A33" s="1"/>
      <c r="B33" s="5"/>
      <c r="C33" s="23"/>
    </row>
    <row r="34" spans="1:3" x14ac:dyDescent="0.2">
      <c r="A34" s="1"/>
      <c r="B34" s="5"/>
      <c r="C34" s="23"/>
    </row>
    <row r="35" spans="1:3" x14ac:dyDescent="0.2">
      <c r="A35" s="1"/>
      <c r="B35" s="5"/>
      <c r="C35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</vt:lpstr>
    </vt:vector>
  </TitlesOfParts>
  <Company>EVN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Peshev Mihail</dc:creator>
  <cp:lastModifiedBy>Hadzhieva Eva</cp:lastModifiedBy>
  <dcterms:created xsi:type="dcterms:W3CDTF">2021-07-22T12:22:15Z</dcterms:created>
  <dcterms:modified xsi:type="dcterms:W3CDTF">2022-01-20T09:30:23Z</dcterms:modified>
</cp:coreProperties>
</file>